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https://megasportequipment.sharepoint.com/Shared Documents/1 Klanten/100_MINDEF/100_2019_01_EA HITT/100-1.1 DeploymentBox Algemeen/6 Administratie/25 Transport documenten DBX/"/>
    </mc:Choice>
  </mc:AlternateContent>
  <xr:revisionPtr revIDLastSave="7" documentId="11_9346FC77CB384E3654AA6AB971E898E5F630DC91" xr6:coauthVersionLast="47" xr6:coauthVersionMax="47" xr10:uidLastSave="{B364087C-942C-8E49-8D33-2D9013F0CFCB}"/>
  <bookViews>
    <workbookView xWindow="0" yWindow="500" windowWidth="28800" windowHeight="16080" xr2:uid="{00000000-000D-0000-FFFF-FFFF00000000}"/>
  </bookViews>
  <sheets>
    <sheet name=" A1 (2)" sheetId="2" r:id="rId1"/>
    <sheet name="Blad1" sheetId="1" r:id="rId2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2" l="1"/>
  <c r="Q13" i="2"/>
  <c r="P13" i="2"/>
  <c r="O13" i="2"/>
  <c r="Q12" i="2"/>
  <c r="P12" i="2"/>
  <c r="R13" i="2"/>
  <c r="M13" i="2"/>
  <c r="K13" i="2"/>
  <c r="I13" i="2"/>
  <c r="H13" i="2"/>
  <c r="O12" i="2" l="1"/>
  <c r="M12" i="2"/>
  <c r="K12" i="2"/>
  <c r="I12" i="2"/>
  <c r="H12" i="2"/>
  <c r="E15" i="2" l="1"/>
  <c r="R15" i="2" l="1"/>
  <c r="H15" i="2"/>
  <c r="I15" i="2"/>
  <c r="P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G6890V15</author>
  </authors>
  <commentList>
    <comment ref="F12" authorId="0" shapeId="0" xr:uid="{356E0D1C-7620-5546-8DEE-BA0F697B50EA}">
      <text>
        <r>
          <rPr>
            <b/>
            <sz val="8"/>
            <color rgb="FF000000"/>
            <rFont val="Tahoma"/>
            <family val="2"/>
          </rPr>
          <t>Bij voertuigen over water ferry kentekens voertuigen vermelden en tevens bijlage E invullen.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U12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Indien JA  ook bijlage C invullen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V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Temperatuur vermeldenin Celcius en eventueel - min/ + max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2" authorId="0" shapeId="0" xr:uid="{00000000-0006-0000-0000-000003000000}">
      <text>
        <r>
          <rPr>
            <b/>
            <sz val="8"/>
            <color rgb="FF000000"/>
            <rFont val="Tahoma"/>
            <family val="2"/>
          </rPr>
          <t xml:space="preserve">Temperatuur vermelden
</t>
        </r>
        <r>
          <rPr>
            <b/>
            <sz val="8"/>
            <color rgb="FF000000"/>
            <rFont val="Tahoma"/>
            <family val="2"/>
          </rPr>
          <t>en eventueel - min / + max vermelden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Y1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Indien JA : appendix D invullen</t>
        </r>
      </text>
    </comment>
    <comment ref="Z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Indien JA  ook appendix D invullen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87B92081-7983-A246-9DB4-FEAB5E5CA6DE}">
      <text>
        <r>
          <rPr>
            <b/>
            <sz val="8"/>
            <color rgb="FF000000"/>
            <rFont val="Tahoma"/>
            <family val="2"/>
          </rPr>
          <t>Bij voertuigen over water ferry kentekens voertuigen vermelden en tevens bijlage E invullen.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U13" authorId="0" shapeId="0" xr:uid="{2E89317B-3AB5-3A4E-9A58-6089BA13E02A}">
      <text>
        <r>
          <rPr>
            <b/>
            <sz val="8"/>
            <color indexed="81"/>
            <rFont val="Tahoma"/>
            <family val="2"/>
          </rPr>
          <t>Indien JA  ook bijlage C invullen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3" authorId="0" shapeId="0" xr:uid="{4BB05241-A409-6542-8AC4-ACCE77F0FA20}">
      <text>
        <r>
          <rPr>
            <b/>
            <sz val="8"/>
            <color indexed="81"/>
            <rFont val="Tahoma"/>
            <family val="2"/>
          </rPr>
          <t>Temperatuur vermeldenin Celcius en eventueel - min/ + max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3" authorId="0" shapeId="0" xr:uid="{A452A1B2-979E-5D4E-A90C-4D1485936CF1}">
      <text>
        <r>
          <rPr>
            <b/>
            <sz val="8"/>
            <color indexed="81"/>
            <rFont val="Tahoma"/>
            <family val="2"/>
          </rPr>
          <t>Temperatuur vermelden
en eventueel - min / + max vermelden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3" authorId="0" shapeId="0" xr:uid="{FFFCA9AC-756B-8941-A468-92F13E287B75}">
      <text>
        <r>
          <rPr>
            <b/>
            <sz val="8"/>
            <color indexed="81"/>
            <rFont val="Tahoma"/>
            <family val="2"/>
          </rPr>
          <t>Indien JA : appendix D invullen</t>
        </r>
      </text>
    </comment>
    <comment ref="Z13" authorId="0" shapeId="0" xr:uid="{C8464AFC-548C-084F-A8D1-563BCBC1C1F3}">
      <text>
        <r>
          <rPr>
            <b/>
            <sz val="8"/>
            <color indexed="81"/>
            <rFont val="Tahoma"/>
            <family val="2"/>
          </rPr>
          <t>Indien JA  ook appendix D invullen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<sst xmlns="http://schemas.openxmlformats.org/spreadsheetml/2006/main" count="85" uniqueCount="58">
  <si>
    <t>Appendix A1</t>
  </si>
  <si>
    <t>BA Code:</t>
  </si>
  <si>
    <t>Annex / serial nr</t>
  </si>
  <si>
    <t>Per Item</t>
  </si>
  <si>
    <t>Line number</t>
  </si>
  <si>
    <t>Cargo</t>
  </si>
  <si>
    <t xml:space="preserve"> Type </t>
  </si>
  <si>
    <t xml:space="preserve">  Specifications </t>
  </si>
  <si>
    <t xml:space="preserve">
Quantity</t>
  </si>
  <si>
    <r>
      <t xml:space="preserve">Registration </t>
    </r>
    <r>
      <rPr>
        <sz val="11"/>
        <color theme="1"/>
        <rFont val="Calibri"/>
        <family val="2"/>
        <scheme val="minor"/>
      </rPr>
      <t xml:space="preserve">
</t>
    </r>
  </si>
  <si>
    <t>Lenght</t>
  </si>
  <si>
    <t>Total Lenght</t>
  </si>
  <si>
    <t xml:space="preserve">Width
</t>
  </si>
  <si>
    <t xml:space="preserve">Heigth
</t>
  </si>
  <si>
    <t>weight each</t>
  </si>
  <si>
    <t>Weight total</t>
  </si>
  <si>
    <t>Volume</t>
  </si>
  <si>
    <t>Stackable</t>
  </si>
  <si>
    <t>Rotatable</t>
  </si>
  <si>
    <t xml:space="preserve">Weapons </t>
  </si>
  <si>
    <r>
      <t xml:space="preserve">
Conditioned</t>
    </r>
    <r>
      <rPr>
        <vertAlign val="superscript"/>
        <sz val="10"/>
        <rFont val="Arial"/>
        <family val="2"/>
      </rPr>
      <t xml:space="preserve"> </t>
    </r>
  </si>
  <si>
    <t xml:space="preserve">Temperature </t>
  </si>
  <si>
    <t xml:space="preserve">
Dangerous Goods </t>
  </si>
  <si>
    <t xml:space="preserve">Ammunition </t>
  </si>
  <si>
    <t>Classified materiel</t>
  </si>
  <si>
    <t>(cm)</t>
  </si>
  <si>
    <t>cm</t>
  </si>
  <si>
    <t>(inch)</t>
  </si>
  <si>
    <t>(kg)</t>
  </si>
  <si>
    <t>Lbs</t>
  </si>
  <si>
    <t>M³</t>
  </si>
  <si>
    <t>Y / N</t>
  </si>
  <si>
    <t xml:space="preserve">Y / N </t>
  </si>
  <si>
    <t>° C</t>
  </si>
  <si>
    <t>° F</t>
  </si>
  <si>
    <t xml:space="preserve">Y/ N </t>
  </si>
  <si>
    <t>Y/ N</t>
  </si>
  <si>
    <t>Total</t>
  </si>
  <si>
    <t>Invul instructies</t>
  </si>
  <si>
    <t>1.</t>
  </si>
  <si>
    <r>
      <t>Lees zorgvuldig de opmerkingen die bij de diverse cellen staan (</t>
    </r>
    <r>
      <rPr>
        <b/>
        <sz val="10"/>
        <rFont val="Arial"/>
        <family val="2"/>
      </rPr>
      <t>rechts boven in de hoek van de cel</t>
    </r>
    <r>
      <rPr>
        <sz val="11"/>
        <color theme="1"/>
        <rFont val="Calibri"/>
        <family val="2"/>
        <scheme val="minor"/>
      </rPr>
      <t>)</t>
    </r>
  </si>
  <si>
    <t>Tekst is in het Engels in te vullen</t>
  </si>
  <si>
    <t>3.</t>
  </si>
  <si>
    <t>Indien u het formulier moet uitbreiden dient u de celeigenschappen mee te kopieeren</t>
  </si>
  <si>
    <t>4.</t>
  </si>
  <si>
    <t>Indien u lading heeft in de vorm van een container/boxpallet/verpakking met inhoud voor grensoverschrijdend vervoer, moet u er rekening mee houden dat u per container of verpakking een beladings- cq paklijst moet kunnen overleggen met daarop de gegevens conform appendix B</t>
  </si>
  <si>
    <t>5.</t>
  </si>
  <si>
    <t>Indien men gebruik maakt van een ferryovertocht dient u ook appendizx E1 in te vullen</t>
  </si>
  <si>
    <t xml:space="preserve">Y  </t>
  </si>
  <si>
    <t>N</t>
  </si>
  <si>
    <t>DeploymentBox 10ft, MEGA sport equipment</t>
  </si>
  <si>
    <t>DeploymentBox 20ft, MEGA sport equipment</t>
  </si>
  <si>
    <t>10'  ISO Container
GENERAL CARGO (LOW CUBE)</t>
  </si>
  <si>
    <t>20'  ISO Container
GENERAL CARGO (LOW CUBE)</t>
  </si>
  <si>
    <t>Sports equipment (fitness, specifically strength and conditioning) for military use</t>
  </si>
  <si>
    <t>Fill in</t>
  </si>
  <si>
    <t>From - to: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</si>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</sst>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Alignment="1">
      <alignment vertical="top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7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 textRotation="90"/>
    </xf>
    <xf numFmtId="0" fontId="2" fillId="0" borderId="2" xfId="1" applyFont="1" applyBorder="1" applyAlignment="1"/>
    <xf numFmtId="0" fontId="3" fillId="0" borderId="0" xfId="1" applyFont="1" applyAlignment="1">
      <alignment horizontal="left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164" fontId="16" fillId="0" borderId="0" xfId="1" applyNumberFormat="1" applyFont="1" applyBorder="1" applyAlignment="1"/>
    <xf numFmtId="0" fontId="4" fillId="0" borderId="10" xfId="1" applyFont="1" applyBorder="1" applyAlignment="1">
      <alignment horizontal="left"/>
    </xf>
    <xf numFmtId="0" fontId="4" fillId="0" borderId="13" xfId="1" applyFont="1" applyBorder="1" applyAlignment="1"/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17" fillId="0" borderId="1" xfId="1" applyFont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left"/>
    </xf>
    <xf numFmtId="164" fontId="16" fillId="0" borderId="12" xfId="1" applyNumberFormat="1" applyFont="1" applyBorder="1" applyAlignment="1">
      <alignment horizontal="left"/>
    </xf>
    <xf numFmtId="164" fontId="16" fillId="0" borderId="1" xfId="1" applyNumberFormat="1" applyFont="1" applyBorder="1" applyAlignment="1">
      <alignment horizontal="left"/>
    </xf>
    <xf numFmtId="164" fontId="16" fillId="0" borderId="14" xfId="1" applyNumberFormat="1" applyFont="1" applyBorder="1" applyAlignment="1">
      <alignment horizontal="left"/>
    </xf>
    <xf numFmtId="164" fontId="16" fillId="0" borderId="16" xfId="1" applyNumberFormat="1" applyFont="1" applyBorder="1" applyAlignment="1">
      <alignment horizontal="left"/>
    </xf>
    <xf numFmtId="164" fontId="16" fillId="0" borderId="17" xfId="1" applyNumberFormat="1" applyFont="1" applyBorder="1" applyAlignment="1">
      <alignment horizontal="left"/>
    </xf>
    <xf numFmtId="0" fontId="2" fillId="0" borderId="0" xfId="1" applyFont="1" applyAlignment="1">
      <alignment vertical="justify"/>
    </xf>
    <xf numFmtId="0" fontId="5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 textRotation="90"/>
    </xf>
    <xf numFmtId="0" fontId="2" fillId="2" borderId="4" xfId="1" applyFont="1" applyFill="1" applyBorder="1" applyAlignment="1">
      <alignment horizontal="center" textRotation="90" wrapText="1"/>
    </xf>
    <xf numFmtId="0" fontId="2" fillId="2" borderId="5" xfId="1" applyFont="1" applyFill="1" applyBorder="1" applyAlignment="1">
      <alignment horizontal="center" textRotation="90" wrapText="1"/>
    </xf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152400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314325"/>
          <a:ext cx="44196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GEGEVENS GOEDEREN, VOERTUIGEN, CONTAINERS</a:t>
          </a:r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16</xdr:col>
      <xdr:colOff>142875</xdr:colOff>
      <xdr:row>3</xdr:row>
      <xdr:rowOff>104775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98964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152400</xdr:rowOff>
    </xdr:from>
    <xdr:to>
      <xdr:col>9</xdr:col>
      <xdr:colOff>152400</xdr:colOff>
      <xdr:row>3</xdr:row>
      <xdr:rowOff>114300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14325"/>
          <a:ext cx="56388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DATA CARGO, VEHICLES, CONTAINERS</a:t>
          </a:r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27</xdr:col>
      <xdr:colOff>0</xdr:colOff>
      <xdr:row>3</xdr:row>
      <xdr:rowOff>104775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459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"/>
  <sheetViews>
    <sheetView showGridLines="0" tabSelected="1" topLeftCell="B1" zoomScale="131" zoomScaleNormal="80" workbookViewId="0">
      <selection activeCell="C12" sqref="C12"/>
    </sheetView>
  </sheetViews>
  <sheetFormatPr baseColWidth="10" defaultColWidth="9.1640625" defaultRowHeight="13" x14ac:dyDescent="0.15"/>
  <cols>
    <col min="1" max="1" width="3.6640625" style="1" customWidth="1"/>
    <col min="2" max="2" width="20.6640625" style="2" customWidth="1"/>
    <col min="3" max="3" width="27.33203125" style="2" customWidth="1"/>
    <col min="4" max="4" width="31.5" style="2" customWidth="1"/>
    <col min="5" max="5" width="5.33203125" style="2" customWidth="1"/>
    <col min="6" max="6" width="14.5" style="2" customWidth="1"/>
    <col min="7" max="7" width="4.83203125" style="2" bestFit="1" customWidth="1"/>
    <col min="8" max="8" width="5.6640625" style="2" customWidth="1"/>
    <col min="9" max="9" width="5.6640625" style="2" bestFit="1" customWidth="1"/>
    <col min="10" max="10" width="5.5" style="2" customWidth="1"/>
    <col min="11" max="11" width="5.83203125" style="2" bestFit="1" customWidth="1"/>
    <col min="12" max="12" width="6.1640625" style="2" customWidth="1"/>
    <col min="13" max="13" width="5.83203125" style="2" bestFit="1" customWidth="1"/>
    <col min="14" max="14" width="6.1640625" style="2" bestFit="1" customWidth="1"/>
    <col min="15" max="15" width="15.5" style="2" customWidth="1"/>
    <col min="16" max="16" width="6" style="2" bestFit="1" customWidth="1"/>
    <col min="17" max="17" width="13.83203125" style="2" customWidth="1"/>
    <col min="18" max="18" width="3.33203125" style="2" bestFit="1" customWidth="1"/>
    <col min="19" max="21" width="5.33203125" style="2" bestFit="1" customWidth="1"/>
    <col min="22" max="22" width="5.83203125" style="2" bestFit="1" customWidth="1"/>
    <col min="23" max="23" width="3" style="2" bestFit="1" customWidth="1"/>
    <col min="24" max="24" width="3.1640625" style="2" bestFit="1" customWidth="1"/>
    <col min="25" max="25" width="4.83203125" style="2" customWidth="1"/>
    <col min="26" max="27" width="5.6640625" style="1" customWidth="1"/>
    <col min="28" max="16384" width="9.1640625" style="1"/>
  </cols>
  <sheetData>
    <row r="1" spans="1:27" ht="18" x14ac:dyDescent="0.2">
      <c r="A1" s="21"/>
      <c r="F1" s="20" t="s">
        <v>0</v>
      </c>
    </row>
    <row r="4" spans="1:27" ht="14" thickBot="1" x14ac:dyDescent="0.2">
      <c r="A4" s="4"/>
      <c r="B4" s="6"/>
      <c r="C4" s="6"/>
      <c r="D4" s="6"/>
      <c r="E4" s="6"/>
      <c r="F4" s="6"/>
    </row>
    <row r="5" spans="1:27" ht="16" x14ac:dyDescent="0.2">
      <c r="A5" s="4"/>
      <c r="B5" s="37" t="s">
        <v>57</v>
      </c>
      <c r="C5" s="42" t="s">
        <v>55</v>
      </c>
      <c r="D5" s="43"/>
      <c r="E5" s="36"/>
      <c r="F5" s="36"/>
    </row>
    <row r="6" spans="1:27" ht="16" x14ac:dyDescent="0.2">
      <c r="A6" s="4"/>
      <c r="B6" s="38" t="s">
        <v>56</v>
      </c>
      <c r="C6" s="44" t="s">
        <v>55</v>
      </c>
      <c r="D6" s="45"/>
      <c r="E6" s="36"/>
      <c r="F6" s="36"/>
    </row>
    <row r="7" spans="1:27" ht="16" x14ac:dyDescent="0.2">
      <c r="A7" s="4"/>
      <c r="B7" s="39" t="s">
        <v>1</v>
      </c>
      <c r="C7" s="44" t="s">
        <v>55</v>
      </c>
      <c r="D7" s="45"/>
      <c r="E7" s="36"/>
      <c r="F7" s="36"/>
    </row>
    <row r="8" spans="1:27" ht="17" thickBot="1" x14ac:dyDescent="0.25">
      <c r="A8" s="4"/>
      <c r="B8" s="40" t="s">
        <v>2</v>
      </c>
      <c r="C8" s="46" t="s">
        <v>55</v>
      </c>
      <c r="D8" s="47"/>
      <c r="E8" s="36"/>
      <c r="F8" s="36"/>
    </row>
    <row r="9" spans="1:27" ht="15" customHeight="1" x14ac:dyDescent="0.2">
      <c r="B9" s="19"/>
      <c r="C9" s="19"/>
      <c r="D9" s="19"/>
      <c r="G9" s="49" t="s">
        <v>3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09.5" customHeight="1" x14ac:dyDescent="0.15">
      <c r="A10" s="51" t="s">
        <v>4</v>
      </c>
      <c r="B10" s="54" t="s">
        <v>5</v>
      </c>
      <c r="C10" s="54" t="s">
        <v>6</v>
      </c>
      <c r="D10" s="54" t="s">
        <v>7</v>
      </c>
      <c r="E10" s="50" t="s">
        <v>8</v>
      </c>
      <c r="F10" s="50" t="s">
        <v>9</v>
      </c>
      <c r="G10" s="18" t="s">
        <v>10</v>
      </c>
      <c r="H10" s="51" t="s">
        <v>11</v>
      </c>
      <c r="I10" s="51"/>
      <c r="J10" s="50" t="s">
        <v>12</v>
      </c>
      <c r="K10" s="50"/>
      <c r="L10" s="50" t="s">
        <v>13</v>
      </c>
      <c r="M10" s="50"/>
      <c r="N10" s="52" t="s">
        <v>14</v>
      </c>
      <c r="O10" s="53"/>
      <c r="P10" s="50" t="s">
        <v>15</v>
      </c>
      <c r="Q10" s="50"/>
      <c r="R10" s="17" t="s">
        <v>16</v>
      </c>
      <c r="S10" s="17" t="s">
        <v>17</v>
      </c>
      <c r="T10" s="17" t="s">
        <v>18</v>
      </c>
      <c r="U10" s="17" t="s">
        <v>19</v>
      </c>
      <c r="V10" s="17" t="s">
        <v>20</v>
      </c>
      <c r="W10" s="52" t="s">
        <v>21</v>
      </c>
      <c r="X10" s="53"/>
      <c r="Y10" s="17" t="s">
        <v>22</v>
      </c>
      <c r="Z10" s="17" t="s">
        <v>23</v>
      </c>
      <c r="AA10" s="17" t="s">
        <v>24</v>
      </c>
    </row>
    <row r="11" spans="1:27" ht="15" customHeight="1" x14ac:dyDescent="0.15">
      <c r="A11" s="51"/>
      <c r="B11" s="55"/>
      <c r="C11" s="55"/>
      <c r="D11" s="55"/>
      <c r="E11" s="51"/>
      <c r="F11" s="51"/>
      <c r="G11" s="15" t="s">
        <v>25</v>
      </c>
      <c r="H11" s="15" t="s">
        <v>26</v>
      </c>
      <c r="I11" s="15" t="s">
        <v>27</v>
      </c>
      <c r="J11" s="15" t="s">
        <v>25</v>
      </c>
      <c r="K11" s="15" t="s">
        <v>27</v>
      </c>
      <c r="L11" s="15" t="s">
        <v>25</v>
      </c>
      <c r="M11" s="15" t="s">
        <v>27</v>
      </c>
      <c r="N11" s="15" t="s">
        <v>28</v>
      </c>
      <c r="O11" s="15" t="s">
        <v>29</v>
      </c>
      <c r="P11" s="15" t="s">
        <v>28</v>
      </c>
      <c r="Q11" s="15" t="s">
        <v>29</v>
      </c>
      <c r="R11" s="16" t="s">
        <v>30</v>
      </c>
      <c r="S11" s="15" t="s">
        <v>31</v>
      </c>
      <c r="T11" s="15" t="s">
        <v>31</v>
      </c>
      <c r="U11" s="15" t="s">
        <v>31</v>
      </c>
      <c r="V11" s="15" t="s">
        <v>32</v>
      </c>
      <c r="W11" s="16" t="s">
        <v>33</v>
      </c>
      <c r="X11" s="16" t="s">
        <v>34</v>
      </c>
      <c r="Y11" s="15" t="s">
        <v>35</v>
      </c>
      <c r="Z11" s="15" t="s">
        <v>31</v>
      </c>
      <c r="AA11" s="15" t="s">
        <v>36</v>
      </c>
    </row>
    <row r="12" spans="1:27" ht="33" customHeight="1" x14ac:dyDescent="0.15">
      <c r="A12" s="35">
        <v>1</v>
      </c>
      <c r="B12" s="34" t="s">
        <v>50</v>
      </c>
      <c r="C12" s="34" t="s">
        <v>52</v>
      </c>
      <c r="D12" s="34" t="s">
        <v>54</v>
      </c>
      <c r="E12" s="22">
        <v>1</v>
      </c>
      <c r="F12" s="41" t="s">
        <v>55</v>
      </c>
      <c r="G12" s="23">
        <v>299.10000000000002</v>
      </c>
      <c r="H12" s="23">
        <f t="shared" ref="H12" si="0">E12*G12</f>
        <v>299.10000000000002</v>
      </c>
      <c r="I12" s="23">
        <f t="shared" ref="I12" si="1">G12*0.39</f>
        <v>116.64900000000002</v>
      </c>
      <c r="J12" s="23">
        <v>243.8</v>
      </c>
      <c r="K12" s="23">
        <f t="shared" ref="K12" si="2">J12*0.39</f>
        <v>95.082000000000008</v>
      </c>
      <c r="L12" s="23">
        <v>243.8</v>
      </c>
      <c r="M12" s="23">
        <f t="shared" ref="M12" si="3">L12*0.39</f>
        <v>95.082000000000008</v>
      </c>
      <c r="N12" s="23">
        <v>3660</v>
      </c>
      <c r="O12" s="23">
        <f t="shared" ref="O12:Q13" si="4">N12*2.205</f>
        <v>8070.3</v>
      </c>
      <c r="P12" s="23">
        <f>E12*N12</f>
        <v>3660</v>
      </c>
      <c r="Q12" s="23">
        <f t="shared" si="4"/>
        <v>8070.3</v>
      </c>
      <c r="R12" s="23">
        <f t="shared" ref="R12" si="5">SUM(E12*G12*J12*L12)/1000000</f>
        <v>17.778037404000003</v>
      </c>
      <c r="S12" s="23" t="s">
        <v>48</v>
      </c>
      <c r="T12" s="23" t="s">
        <v>49</v>
      </c>
      <c r="U12" s="23" t="s">
        <v>49</v>
      </c>
      <c r="V12" s="23" t="s">
        <v>49</v>
      </c>
      <c r="W12" s="24"/>
      <c r="X12" s="23"/>
      <c r="Y12" s="23" t="s">
        <v>49</v>
      </c>
      <c r="Z12" s="23" t="s">
        <v>49</v>
      </c>
      <c r="AA12" s="23" t="s">
        <v>49</v>
      </c>
    </row>
    <row r="13" spans="1:27" ht="33" customHeight="1" x14ac:dyDescent="0.15">
      <c r="A13" s="35">
        <v>2</v>
      </c>
      <c r="B13" s="34" t="s">
        <v>51</v>
      </c>
      <c r="C13" s="34" t="s">
        <v>53</v>
      </c>
      <c r="D13" s="34" t="s">
        <v>54</v>
      </c>
      <c r="E13" s="22">
        <v>1</v>
      </c>
      <c r="F13" s="41" t="s">
        <v>55</v>
      </c>
      <c r="G13" s="23">
        <v>605.79999999999995</v>
      </c>
      <c r="H13" s="23">
        <f t="shared" ref="H13" si="6">E13*G13</f>
        <v>605.79999999999995</v>
      </c>
      <c r="I13" s="23">
        <f t="shared" ref="I13" si="7">G13*0.39</f>
        <v>236.262</v>
      </c>
      <c r="J13" s="23">
        <v>243.8</v>
      </c>
      <c r="K13" s="23">
        <f t="shared" ref="K13" si="8">J13*0.39</f>
        <v>95.082000000000008</v>
      </c>
      <c r="L13" s="23">
        <v>243.8</v>
      </c>
      <c r="M13" s="23">
        <f t="shared" ref="M13" si="9">L13*0.39</f>
        <v>95.082000000000008</v>
      </c>
      <c r="N13" s="23">
        <v>6410</v>
      </c>
      <c r="O13" s="23">
        <f t="shared" si="4"/>
        <v>14134.050000000001</v>
      </c>
      <c r="P13" s="23">
        <f>E13*N13</f>
        <v>6410</v>
      </c>
      <c r="Q13" s="23">
        <f t="shared" si="4"/>
        <v>14134.050000000001</v>
      </c>
      <c r="R13" s="23">
        <f t="shared" ref="R13" si="10">SUM(E13*G13*J13*L13)/1000000</f>
        <v>36.00780695200001</v>
      </c>
      <c r="S13" s="23" t="s">
        <v>48</v>
      </c>
      <c r="T13" s="23" t="s">
        <v>49</v>
      </c>
      <c r="U13" s="23" t="s">
        <v>49</v>
      </c>
      <c r="V13" s="23" t="s">
        <v>49</v>
      </c>
      <c r="W13" s="24"/>
      <c r="X13" s="23"/>
      <c r="Y13" s="23" t="s">
        <v>49</v>
      </c>
      <c r="Z13" s="23" t="s">
        <v>49</v>
      </c>
      <c r="AA13" s="23" t="s">
        <v>49</v>
      </c>
    </row>
    <row r="14" spans="1:27" s="25" customFormat="1" x14ac:dyDescent="0.2">
      <c r="A14" s="26"/>
      <c r="B14" s="27"/>
      <c r="C14" s="27"/>
      <c r="D14" s="28"/>
      <c r="E14" s="29"/>
      <c r="F14" s="30"/>
      <c r="G14" s="31"/>
      <c r="H14" s="32"/>
      <c r="I14" s="31"/>
      <c r="J14" s="32"/>
      <c r="K14" s="32"/>
      <c r="L14" s="32"/>
      <c r="M14" s="32"/>
      <c r="N14" s="32"/>
      <c r="O14" s="32"/>
      <c r="P14" s="31"/>
      <c r="Q14" s="31"/>
      <c r="R14" s="31"/>
      <c r="S14" s="32"/>
      <c r="T14" s="32"/>
      <c r="U14" s="32"/>
      <c r="V14" s="32"/>
      <c r="W14" s="33"/>
      <c r="X14" s="32"/>
      <c r="Y14" s="32"/>
      <c r="Z14" s="32"/>
      <c r="AA14" s="32"/>
    </row>
    <row r="15" spans="1:27" ht="25.5" customHeight="1" thickBot="1" x14ac:dyDescent="0.25">
      <c r="C15" s="13"/>
      <c r="D15" s="14" t="s">
        <v>37</v>
      </c>
      <c r="E15" s="12">
        <f>SUM(E13:E13)</f>
        <v>1</v>
      </c>
      <c r="F15" s="13"/>
      <c r="G15" s="12"/>
      <c r="H15" s="2">
        <f>SUM(H13:H13)</f>
        <v>605.79999999999995</v>
      </c>
      <c r="I15" s="12">
        <f>SUM(I13:I13)</f>
        <v>236.262</v>
      </c>
      <c r="L15" s="13"/>
      <c r="M15" s="13"/>
      <c r="N15" s="13"/>
      <c r="O15" s="13"/>
      <c r="P15" s="12">
        <f>SUM(P13:P13)</f>
        <v>6410</v>
      </c>
      <c r="Q15" s="12">
        <v>7056</v>
      </c>
      <c r="R15" s="12">
        <f>SUM(R13:R13)</f>
        <v>36.00780695200001</v>
      </c>
    </row>
    <row r="16" spans="1:27" ht="12.75" customHeight="1" thickTop="1" x14ac:dyDescent="0.15">
      <c r="A16" s="10"/>
      <c r="B16" s="9"/>
      <c r="C16" s="9"/>
      <c r="D16" s="9"/>
      <c r="H16" s="11"/>
    </row>
    <row r="17" spans="1:13" x14ac:dyDescent="0.15">
      <c r="A17" s="10"/>
      <c r="B17" s="9"/>
      <c r="C17" s="9"/>
      <c r="D17" s="9"/>
    </row>
    <row r="18" spans="1:13" x14ac:dyDescent="0.15">
      <c r="A18" s="8" t="s">
        <v>38</v>
      </c>
      <c r="B18" s="6"/>
      <c r="C18" s="6"/>
      <c r="D18" s="6"/>
      <c r="E18" s="6"/>
      <c r="F18" s="6"/>
    </row>
    <row r="19" spans="1:13" ht="15" x14ac:dyDescent="0.2">
      <c r="A19" s="1" t="s">
        <v>39</v>
      </c>
      <c r="B19" s="1" t="s">
        <v>40</v>
      </c>
      <c r="C19" s="1"/>
      <c r="D19" s="1"/>
      <c r="E19" s="6"/>
      <c r="F19" s="6"/>
    </row>
    <row r="20" spans="1:13" x14ac:dyDescent="0.15">
      <c r="A20" s="7">
        <v>2</v>
      </c>
      <c r="B20" s="1" t="s">
        <v>41</v>
      </c>
      <c r="C20" s="1"/>
      <c r="D20" s="1"/>
      <c r="E20" s="6"/>
      <c r="F20" s="6"/>
    </row>
    <row r="21" spans="1:13" x14ac:dyDescent="0.15">
      <c r="A21" s="7" t="s">
        <v>42</v>
      </c>
      <c r="B21" s="7" t="s">
        <v>43</v>
      </c>
      <c r="C21" s="1"/>
      <c r="D21" s="1"/>
      <c r="E21" s="6"/>
      <c r="F21" s="6"/>
    </row>
    <row r="22" spans="1:13" ht="28.5" customHeight="1" x14ac:dyDescent="0.15">
      <c r="A22" s="5" t="s">
        <v>44</v>
      </c>
      <c r="B22" s="48" t="s">
        <v>45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x14ac:dyDescent="0.15">
      <c r="A23" s="4" t="s">
        <v>46</v>
      </c>
      <c r="B23" s="3" t="s">
        <v>47</v>
      </c>
      <c r="C23" s="3"/>
      <c r="D23" s="3"/>
    </row>
  </sheetData>
  <mergeCells count="18">
    <mergeCell ref="A10:A11"/>
    <mergeCell ref="B10:B11"/>
    <mergeCell ref="C10:C11"/>
    <mergeCell ref="D10:D11"/>
    <mergeCell ref="E10:E11"/>
    <mergeCell ref="C5:D5"/>
    <mergeCell ref="C6:D6"/>
    <mergeCell ref="C7:D7"/>
    <mergeCell ref="C8:D8"/>
    <mergeCell ref="B22:M22"/>
    <mergeCell ref="G9:AA9"/>
    <mergeCell ref="F10:F11"/>
    <mergeCell ref="H10:I10"/>
    <mergeCell ref="J10:K10"/>
    <mergeCell ref="L10:M10"/>
    <mergeCell ref="N10:O10"/>
    <mergeCell ref="P10:Q10"/>
    <mergeCell ref="W10:X10"/>
  </mergeCells>
  <pageMargins left="0.39370078740157483" right="0.19685039370078741" top="0.19685039370078741" bottom="0.19685039370078741" header="0.51181102362204722" footer="0.51181102362204722"/>
  <pageSetup paperSize="9" scale="72" orientation="landscape" horizontalDpi="360" r:id="rId1"/>
  <headerFooter alignWithMargins="0">
    <oddFooter>&amp;Lpagina &amp;P &amp;Cbijlage&amp;A&amp;Rversie 1-1-2006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A45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945D2F839474BB19BF4EC52707B80" ma:contentTypeVersion="13" ma:contentTypeDescription="Een nieuw document maken." ma:contentTypeScope="" ma:versionID="4da19da6fe7e09ecbc02823850d58e3b">
  <xsd:schema xmlns:xsd="http://www.w3.org/2001/XMLSchema" xmlns:xs="http://www.w3.org/2001/XMLSchema" xmlns:p="http://schemas.microsoft.com/office/2006/metadata/properties" xmlns:ns2="d0f618d2-0bb1-4485-b6ec-7b172bce64d9" xmlns:ns3="71c4d670-5327-4a51-936c-15aeade47097" targetNamespace="http://schemas.microsoft.com/office/2006/metadata/properties" ma:root="true" ma:fieldsID="34708ee32ba23dfcfef936e21f9130e3" ns2:_="" ns3:_="">
    <xsd:import namespace="d0f618d2-0bb1-4485-b6ec-7b172bce64d9"/>
    <xsd:import namespace="71c4d670-5327-4a51-936c-15aeade47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618d2-0bb1-4485-b6ec-7b172bce6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4d670-5327-4a51-936c-15aeade47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C86AE1-5F49-410A-80BD-5E5C53D00C94}">
  <ds:schemaRefs>
    <ds:schemaRef ds:uri="http://purl.org/dc/elements/1.1/"/>
    <ds:schemaRef ds:uri="http://purl.org/dc/dcmitype/"/>
    <ds:schemaRef ds:uri="71c4d670-5327-4a51-936c-15aeade47097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d0f618d2-0bb1-4485-b6ec-7b172bce64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4D9685-13E1-40A6-B6FF-A843E89822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699659-FA84-47F3-B524-CD18755F2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618d2-0bb1-4485-b6ec-7b172bce64d9"/>
    <ds:schemaRef ds:uri="71c4d670-5327-4a51-936c-15aeade47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 A1 (2)</vt:lpstr>
      <vt:lpstr>Blad1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Meijers, J, SGTLDGB, CZSK/MI/ML/LWO/LWO- Centr</dc:creator>
  <cp:lastModifiedBy>CFmat </cp:lastModifiedBy>
  <dcterms:created xsi:type="dcterms:W3CDTF">2019-08-08T11:15:07Z</dcterms:created>
  <dcterms:modified xsi:type="dcterms:W3CDTF">2021-10-30T09:59:28Z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0x01010099F945D2F839474BB19BF4EC52707B80</vt:lpwstr>
  </property>
</Properties>
</file>